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80\OneDrive\Desktop\"/>
    </mc:Choice>
  </mc:AlternateContent>
  <xr:revisionPtr revIDLastSave="0" documentId="13_ncr:1_{346EF2BC-8CD7-4B3F-AD29-3AC897A007E4}" xr6:coauthVersionLast="47" xr6:coauthVersionMax="47" xr10:uidLastSave="{00000000-0000-0000-0000-000000000000}"/>
  <bookViews>
    <workbookView xWindow="-108" yWindow="-108" windowWidth="23256" windowHeight="12456" xr2:uid="{39B17DE9-E31D-4C44-BD8A-E06E70DE5375}"/>
  </bookViews>
  <sheets>
    <sheet name="Feuil1" sheetId="1" r:id="rId1"/>
  </sheets>
  <definedNames>
    <definedName name="_xlnm._FilterDatabase" localSheetId="0" hidden="1">Feuil1!$A$1:$X$18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1" l="1"/>
  <c r="X3" i="1"/>
  <c r="X12" i="1"/>
  <c r="X13" i="1"/>
  <c r="X5" i="1"/>
  <c r="X17" i="1"/>
  <c r="X2" i="1"/>
  <c r="X4" i="1"/>
  <c r="X14" i="1"/>
  <c r="X10" i="1"/>
  <c r="X11" i="1"/>
  <c r="X8" i="1"/>
  <c r="X9" i="1"/>
  <c r="X18" i="1"/>
  <c r="X15" i="1"/>
  <c r="X16" i="1"/>
  <c r="L14" i="1"/>
  <c r="L10" i="1"/>
  <c r="L11" i="1"/>
  <c r="L8" i="1"/>
  <c r="L9" i="1"/>
  <c r="L18" i="1"/>
  <c r="L15" i="1"/>
  <c r="L16" i="1"/>
  <c r="M6" i="1"/>
  <c r="N6" i="1" s="1"/>
  <c r="M3" i="1"/>
  <c r="N3" i="1" s="1"/>
  <c r="M12" i="1"/>
  <c r="N12" i="1" s="1"/>
  <c r="M13" i="1"/>
  <c r="N13" i="1" s="1"/>
  <c r="M5" i="1"/>
  <c r="N5" i="1" s="1"/>
  <c r="M17" i="1"/>
  <c r="N17" i="1" s="1"/>
  <c r="M2" i="1"/>
  <c r="N2" i="1" s="1"/>
  <c r="M4" i="1"/>
  <c r="N4" i="1" s="1"/>
  <c r="M14" i="1"/>
  <c r="N14" i="1" s="1"/>
  <c r="M10" i="1"/>
  <c r="N10" i="1" s="1"/>
  <c r="M11" i="1"/>
  <c r="N11" i="1" s="1"/>
  <c r="M8" i="1"/>
  <c r="N8" i="1" s="1"/>
  <c r="M9" i="1"/>
  <c r="N9" i="1" s="1"/>
  <c r="M18" i="1"/>
  <c r="N18" i="1" s="1"/>
  <c r="M15" i="1"/>
  <c r="N15" i="1" s="1"/>
  <c r="M16" i="1"/>
  <c r="N16" i="1" s="1"/>
  <c r="M7" i="1"/>
  <c r="N7" i="1" s="1"/>
  <c r="L6" i="1"/>
  <c r="L3" i="1"/>
  <c r="L12" i="1"/>
  <c r="L13" i="1"/>
  <c r="L5" i="1"/>
  <c r="L17" i="1"/>
  <c r="L2" i="1"/>
  <c r="L4" i="1"/>
  <c r="L7" i="1"/>
</calcChain>
</file>

<file path=xl/sharedStrings.xml><?xml version="1.0" encoding="utf-8"?>
<sst xmlns="http://schemas.openxmlformats.org/spreadsheetml/2006/main" count="45" uniqueCount="30">
  <si>
    <t>VO2 max = 22,351 X D (en km) – 11,288</t>
  </si>
  <si>
    <t>VMA = VO2 max / 3,5</t>
  </si>
  <si>
    <t>Prenons l’exemple avec quelqu’un qui aurait parcouru 3 km en 12 minutes :</t>
  </si>
  <si>
    <t>VMA = 55,765 / 3,5 = 15,93 km/h</t>
  </si>
  <si>
    <t>VO2 MAX</t>
  </si>
  <si>
    <t>VMA</t>
  </si>
  <si>
    <t>Sébastien</t>
  </si>
  <si>
    <t>Emmanuel</t>
  </si>
  <si>
    <t>Brigitte</t>
  </si>
  <si>
    <t>Andy</t>
  </si>
  <si>
    <t>Laura</t>
  </si>
  <si>
    <t>Aurelien</t>
  </si>
  <si>
    <t>Clarisse</t>
  </si>
  <si>
    <t>Antoine</t>
  </si>
  <si>
    <t>Thierry</t>
  </si>
  <si>
    <t>Distance 12 minutes</t>
  </si>
  <si>
    <t xml:space="preserve">Distance total </t>
  </si>
  <si>
    <t>Dossard</t>
  </si>
  <si>
    <t>12 * 5</t>
  </si>
  <si>
    <t>Alicia</t>
  </si>
  <si>
    <t>Laurine</t>
  </si>
  <si>
    <t xml:space="preserve">Julie </t>
  </si>
  <si>
    <t>David</t>
  </si>
  <si>
    <t>Camille</t>
  </si>
  <si>
    <t>&lt;&lt;&lt;&lt;&lt;&lt;&lt;&lt;&lt;&lt;&lt;&lt;&lt;&lt;&lt;&lt;&lt;&lt;&lt;&lt;&lt;&lt;&lt;&lt;&lt;&lt;</t>
  </si>
  <si>
    <t>Jasmine</t>
  </si>
  <si>
    <t>run 2 k</t>
  </si>
  <si>
    <t>Test Cooper</t>
  </si>
  <si>
    <t>Morgane</t>
  </si>
  <si>
    <t>Emilie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</si>
</sst>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rgb="FF222222"/>
      <name val="Verdan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1" fontId="0" fillId="0" borderId="0" xfId="0" applyNumberFormat="1"/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 wrapText="1" indent="1"/>
    </xf>
    <xf numFmtId="2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1" fontId="1" fillId="0" borderId="0" xfId="0" applyNumberFormat="1" applyFont="1" applyAlignment="1">
      <alignment horizontal="justify" vertical="center" wrapText="1"/>
    </xf>
    <xf numFmtId="2" fontId="1" fillId="0" borderId="0" xfId="0" applyNumberFormat="1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1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A065-F91E-45E4-AB02-94BF943DFBDA}">
  <dimension ref="A1:X18"/>
  <sheetViews>
    <sheetView showGridLines="0" tabSelected="1" topLeftCell="F1" workbookViewId="0">
      <selection activeCell="M8" sqref="M8"/>
    </sheetView>
  </sheetViews>
  <sheetFormatPr baseColWidth="10" defaultRowHeight="14.4" x14ac:dyDescent="0.3"/>
  <cols>
    <col min="1" max="1" width="91.77734375" hidden="1" customWidth="1"/>
    <col min="2" max="5" width="19" hidden="1" customWidth="1"/>
    <col min="6" max="6" width="19" customWidth="1"/>
    <col min="7" max="7" width="3" customWidth="1"/>
    <col min="8" max="8" width="12" bestFit="1" customWidth="1"/>
    <col min="9" max="10" width="17.44140625" bestFit="1" customWidth="1"/>
    <col min="11" max="11" width="12.77734375" bestFit="1" customWidth="1"/>
    <col min="14" max="14" width="13.5546875" customWidth="1"/>
    <col min="15" max="15" width="13.5546875" bestFit="1" customWidth="1"/>
    <col min="17" max="17" width="12.44140625" bestFit="1" customWidth="1"/>
  </cols>
  <sheetData>
    <row r="1" spans="1:24" ht="15" customHeight="1" x14ac:dyDescent="0.3">
      <c r="A1" s="1"/>
      <c r="B1" s="1"/>
      <c r="C1" s="1"/>
      <c r="D1" s="1"/>
      <c r="E1" s="1"/>
      <c r="F1" s="1"/>
      <c r="G1" s="1"/>
      <c r="H1" s="5"/>
      <c r="I1" s="5" t="s">
        <v>17</v>
      </c>
      <c r="J1" s="5" t="s">
        <v>15</v>
      </c>
      <c r="K1" s="5" t="s">
        <v>16</v>
      </c>
      <c r="L1" s="5" t="s">
        <v>18</v>
      </c>
      <c r="M1" s="5" t="s">
        <v>4</v>
      </c>
      <c r="N1" s="9" t="s">
        <v>5</v>
      </c>
      <c r="O1" s="12">
        <v>0.4</v>
      </c>
      <c r="P1" s="5">
        <v>0.4</v>
      </c>
      <c r="Q1" s="5">
        <v>0.4</v>
      </c>
      <c r="R1" s="5">
        <v>0.4</v>
      </c>
      <c r="S1" s="5">
        <v>0.4</v>
      </c>
      <c r="T1" s="5">
        <v>0.4</v>
      </c>
      <c r="U1" s="5">
        <v>0.4</v>
      </c>
      <c r="V1" s="5">
        <v>0.4</v>
      </c>
      <c r="W1" s="5">
        <v>0.4</v>
      </c>
      <c r="X1" s="13"/>
    </row>
    <row r="2" spans="1:24" ht="15" customHeight="1" x14ac:dyDescent="0.3">
      <c r="B2" s="7">
        <v>4.1666666666666699E-2</v>
      </c>
      <c r="C2" s="7">
        <v>8.3333333333333297E-3</v>
      </c>
      <c r="D2" s="8">
        <v>22.35</v>
      </c>
      <c r="E2" s="8">
        <v>11.29</v>
      </c>
      <c r="F2" s="8" t="s">
        <v>27</v>
      </c>
      <c r="G2" s="16">
        <v>8</v>
      </c>
      <c r="H2" s="5" t="s">
        <v>13</v>
      </c>
      <c r="I2" s="5">
        <v>12</v>
      </c>
      <c r="J2" s="5">
        <v>3.25</v>
      </c>
      <c r="K2" s="5"/>
      <c r="L2" s="5">
        <f>B2*J2/C2</f>
        <v>16.250000000000018</v>
      </c>
      <c r="M2" s="5">
        <f>D2*J2-E2</f>
        <v>61.347500000000004</v>
      </c>
      <c r="N2" s="10">
        <f>M2/3.5</f>
        <v>17.527857142857144</v>
      </c>
      <c r="O2" s="14"/>
      <c r="P2" s="11"/>
      <c r="Q2" s="11"/>
      <c r="R2" s="11"/>
      <c r="S2" s="11"/>
      <c r="T2" s="11"/>
      <c r="U2" s="11"/>
      <c r="V2" s="11"/>
      <c r="W2" s="11"/>
      <c r="X2" s="13">
        <f>SUM(O2:W2)</f>
        <v>0</v>
      </c>
    </row>
    <row r="3" spans="1:24" ht="15" customHeight="1" x14ac:dyDescent="0.3">
      <c r="A3" s="2" t="s">
        <v>0</v>
      </c>
      <c r="B3" s="7">
        <v>4.1666666666666699E-2</v>
      </c>
      <c r="C3" s="7">
        <v>8.3333333333333297E-3</v>
      </c>
      <c r="D3" s="8">
        <v>22.35</v>
      </c>
      <c r="E3" s="8">
        <v>11.29</v>
      </c>
      <c r="F3" s="8" t="s">
        <v>27</v>
      </c>
      <c r="G3" s="15">
        <v>3</v>
      </c>
      <c r="H3" s="5" t="s">
        <v>11</v>
      </c>
      <c r="I3" s="5">
        <v>4</v>
      </c>
      <c r="J3" s="5">
        <v>2.8</v>
      </c>
      <c r="K3" s="5"/>
      <c r="L3" s="5">
        <f>B3*J3/C3</f>
        <v>14.000000000000016</v>
      </c>
      <c r="M3" s="5">
        <f>D3*J3-E3</f>
        <v>51.29</v>
      </c>
      <c r="N3" s="10">
        <f>M3/3.5</f>
        <v>14.654285714285715</v>
      </c>
      <c r="O3" s="14"/>
      <c r="P3" s="11"/>
      <c r="Q3" s="11"/>
      <c r="R3" s="11"/>
      <c r="S3" s="11"/>
      <c r="T3" s="11"/>
      <c r="U3" s="11"/>
      <c r="V3" s="11"/>
      <c r="W3" s="11"/>
      <c r="X3" s="13">
        <f>SUM(O3:W3)</f>
        <v>0</v>
      </c>
    </row>
    <row r="4" spans="1:24" ht="15" customHeight="1" x14ac:dyDescent="0.3">
      <c r="B4" s="1">
        <v>4.1666666666666699E-2</v>
      </c>
      <c r="C4" s="1">
        <v>8.3333333333333297E-3</v>
      </c>
      <c r="D4" s="4">
        <v>22.35</v>
      </c>
      <c r="E4" s="4">
        <v>11.29</v>
      </c>
      <c r="F4" s="4" t="s">
        <v>27</v>
      </c>
      <c r="G4" s="15">
        <v>9</v>
      </c>
      <c r="H4" s="5" t="s">
        <v>14</v>
      </c>
      <c r="I4" s="5">
        <v>13</v>
      </c>
      <c r="J4" s="5">
        <v>2.8</v>
      </c>
      <c r="K4" s="5"/>
      <c r="L4" s="5">
        <f>B4*J4/C4</f>
        <v>14.000000000000016</v>
      </c>
      <c r="M4" s="5">
        <f>D4*J4-E4</f>
        <v>51.29</v>
      </c>
      <c r="N4" s="10">
        <f>M4/3.5</f>
        <v>14.654285714285715</v>
      </c>
      <c r="O4" s="14"/>
      <c r="P4" s="11"/>
      <c r="Q4" s="11"/>
      <c r="R4" s="11"/>
      <c r="S4" s="11"/>
      <c r="T4" s="11"/>
      <c r="U4" s="11"/>
      <c r="V4" s="11"/>
      <c r="W4" s="11"/>
      <c r="X4" s="13">
        <f>SUM(O4:W4)</f>
        <v>0</v>
      </c>
    </row>
    <row r="5" spans="1:24" ht="15" customHeight="1" x14ac:dyDescent="0.3">
      <c r="A5" s="2" t="s">
        <v>3</v>
      </c>
      <c r="B5" s="1">
        <v>4.1666666666666699E-2</v>
      </c>
      <c r="C5" s="1">
        <v>8.3333333333333297E-3</v>
      </c>
      <c r="D5" s="4">
        <v>22.35</v>
      </c>
      <c r="E5" s="4">
        <v>11.29</v>
      </c>
      <c r="F5" s="4" t="s">
        <v>27</v>
      </c>
      <c r="G5" s="15">
        <v>6</v>
      </c>
      <c r="H5" s="5" t="s">
        <v>10</v>
      </c>
      <c r="I5" s="5">
        <v>9</v>
      </c>
      <c r="J5" s="5">
        <v>2.4</v>
      </c>
      <c r="K5" s="5"/>
      <c r="L5" s="5">
        <f>B5*J5/C5</f>
        <v>12.000000000000014</v>
      </c>
      <c r="M5" s="5">
        <f>D5*J5-E5</f>
        <v>42.35</v>
      </c>
      <c r="N5" s="10">
        <f>M5/3.5</f>
        <v>12.1</v>
      </c>
      <c r="O5" s="14"/>
      <c r="P5" s="11"/>
      <c r="Q5" s="11"/>
      <c r="R5" s="11"/>
      <c r="S5" s="11"/>
      <c r="T5" s="11"/>
      <c r="U5" s="11"/>
      <c r="V5" s="11"/>
      <c r="W5" s="11"/>
      <c r="X5" s="13">
        <f>SUM(O5:W5)</f>
        <v>0</v>
      </c>
    </row>
    <row r="6" spans="1:24" ht="15" customHeight="1" x14ac:dyDescent="0.3">
      <c r="A6" s="3"/>
      <c r="B6" s="1">
        <v>4.1666666666666699E-2</v>
      </c>
      <c r="C6" s="1">
        <v>8.3333333333333297E-3</v>
      </c>
      <c r="D6" s="4">
        <v>22.35</v>
      </c>
      <c r="E6" s="4">
        <v>11.29</v>
      </c>
      <c r="F6" s="4" t="s">
        <v>27</v>
      </c>
      <c r="G6" s="16">
        <v>2</v>
      </c>
      <c r="H6" s="5" t="s">
        <v>7</v>
      </c>
      <c r="I6" s="5">
        <v>3</v>
      </c>
      <c r="J6" s="5">
        <v>2.35</v>
      </c>
      <c r="K6" s="5"/>
      <c r="L6" s="5">
        <f>B6*J6/C6</f>
        <v>11.750000000000014</v>
      </c>
      <c r="M6" s="5">
        <f>D6*J6-E6</f>
        <v>41.232500000000009</v>
      </c>
      <c r="N6" s="10">
        <f>M6/3.5</f>
        <v>11.780714285714287</v>
      </c>
      <c r="O6" s="14"/>
      <c r="P6" s="11"/>
      <c r="Q6" s="11"/>
      <c r="R6" s="11"/>
      <c r="S6" s="11"/>
      <c r="T6" s="11"/>
      <c r="U6" s="11"/>
      <c r="V6" s="11"/>
      <c r="W6" s="11"/>
      <c r="X6" s="13">
        <f>SUM(O6:W6)</f>
        <v>0</v>
      </c>
    </row>
    <row r="7" spans="1:24" ht="15" customHeight="1" x14ac:dyDescent="0.3">
      <c r="A7" s="1"/>
      <c r="B7" s="1">
        <v>4.1666666666666664E-2</v>
      </c>
      <c r="C7" s="1">
        <v>8.3333333333333332E-3</v>
      </c>
      <c r="D7" s="4">
        <v>22.350999999999999</v>
      </c>
      <c r="E7" s="4">
        <v>11.288</v>
      </c>
      <c r="F7" s="4" t="s">
        <v>27</v>
      </c>
      <c r="G7" s="16">
        <v>1</v>
      </c>
      <c r="H7" s="5" t="s">
        <v>6</v>
      </c>
      <c r="I7" s="5">
        <v>1</v>
      </c>
      <c r="J7" s="5">
        <v>2.2999999999999998</v>
      </c>
      <c r="K7" s="5"/>
      <c r="L7" s="5">
        <f>B7*J7/C7</f>
        <v>11.5</v>
      </c>
      <c r="M7" s="5">
        <f>D7*J7-E7</f>
        <v>40.119299999999996</v>
      </c>
      <c r="N7" s="10">
        <f>M7/3.5</f>
        <v>11.462657142857141</v>
      </c>
      <c r="O7" s="14"/>
      <c r="P7" s="11"/>
      <c r="Q7" s="11"/>
      <c r="R7" s="11"/>
      <c r="S7" s="11"/>
      <c r="T7" s="11"/>
      <c r="U7" s="11"/>
      <c r="V7" s="11"/>
      <c r="W7" s="11"/>
      <c r="X7" s="13" t="s">
        <v>24</v>
      </c>
    </row>
    <row r="8" spans="1:24" ht="15" customHeight="1" x14ac:dyDescent="0.3">
      <c r="B8" s="1">
        <v>4.1666666666666699E-2</v>
      </c>
      <c r="C8" s="1">
        <v>8.3333333333333297E-3</v>
      </c>
      <c r="D8" s="4">
        <v>22.35</v>
      </c>
      <c r="E8" s="4">
        <v>11.29</v>
      </c>
      <c r="F8" s="4" t="s">
        <v>27</v>
      </c>
      <c r="G8" s="16">
        <v>13</v>
      </c>
      <c r="H8" s="5" t="s">
        <v>22</v>
      </c>
      <c r="I8" s="5">
        <v>17</v>
      </c>
      <c r="J8" s="5">
        <v>2.2999999999999998</v>
      </c>
      <c r="K8" s="5"/>
      <c r="L8" s="5">
        <f>B8*J8/C8</f>
        <v>11.500000000000012</v>
      </c>
      <c r="M8" s="5">
        <f>D8*J8-E8</f>
        <v>40.115000000000002</v>
      </c>
      <c r="N8" s="10">
        <f>M8/3.5</f>
        <v>11.461428571428572</v>
      </c>
      <c r="O8" s="14"/>
      <c r="P8" s="11"/>
      <c r="Q8" s="11"/>
      <c r="R8" s="11"/>
      <c r="S8" s="11"/>
      <c r="T8" s="11"/>
      <c r="U8" s="11"/>
      <c r="V8" s="11"/>
      <c r="W8" s="11"/>
      <c r="X8" s="13">
        <f>SUM(O8:W8)</f>
        <v>0</v>
      </c>
    </row>
    <row r="9" spans="1:24" ht="15" customHeight="1" x14ac:dyDescent="0.3">
      <c r="B9" s="7">
        <v>4.1666666666666699E-2</v>
      </c>
      <c r="C9" s="7">
        <v>8.3333333333333297E-3</v>
      </c>
      <c r="D9" s="8">
        <v>22.35</v>
      </c>
      <c r="E9" s="8">
        <v>11.29</v>
      </c>
      <c r="F9" s="8" t="s">
        <v>26</v>
      </c>
      <c r="G9" s="16">
        <v>14</v>
      </c>
      <c r="H9" s="6" t="s">
        <v>23</v>
      </c>
      <c r="I9" s="5">
        <v>18</v>
      </c>
      <c r="J9" s="5">
        <v>2.2599999999999998</v>
      </c>
      <c r="K9" s="5"/>
      <c r="L9" s="5">
        <f>B9*J9/C9</f>
        <v>11.300000000000013</v>
      </c>
      <c r="M9" s="5">
        <f>D9*J9-E9</f>
        <v>39.220999999999997</v>
      </c>
      <c r="N9" s="10">
        <f>M9/3.5</f>
        <v>11.206</v>
      </c>
      <c r="O9" s="14">
        <v>0.4</v>
      </c>
      <c r="P9" s="11">
        <v>0.4</v>
      </c>
      <c r="Q9" s="11">
        <v>0.4</v>
      </c>
      <c r="R9" s="11">
        <v>0.4</v>
      </c>
      <c r="S9" s="11">
        <v>0.4</v>
      </c>
      <c r="T9" s="11"/>
      <c r="U9" s="11"/>
      <c r="V9" s="11"/>
      <c r="W9" s="11"/>
      <c r="X9" s="13">
        <f>SUM(O9:W9)</f>
        <v>2</v>
      </c>
    </row>
    <row r="10" spans="1:24" ht="15" customHeight="1" x14ac:dyDescent="0.3">
      <c r="B10" s="1">
        <v>4.1666666666666699E-2</v>
      </c>
      <c r="C10" s="1">
        <v>8.3333333333333297E-3</v>
      </c>
      <c r="D10" s="4">
        <v>22.35</v>
      </c>
      <c r="E10" s="4">
        <v>11.29</v>
      </c>
      <c r="F10" s="4" t="s">
        <v>26</v>
      </c>
      <c r="G10" s="16">
        <v>11</v>
      </c>
      <c r="H10" s="6" t="s">
        <v>20</v>
      </c>
      <c r="I10" s="5">
        <v>15</v>
      </c>
      <c r="J10" s="5">
        <v>2.1</v>
      </c>
      <c r="K10" s="5"/>
      <c r="L10" s="5">
        <f>B10*J10/C10</f>
        <v>10.500000000000014</v>
      </c>
      <c r="M10" s="5">
        <f>D10*J10-E10</f>
        <v>35.645000000000003</v>
      </c>
      <c r="N10" s="10">
        <f>M10/3.5</f>
        <v>10.184285714285716</v>
      </c>
      <c r="O10" s="14">
        <v>0.4</v>
      </c>
      <c r="P10" s="11">
        <v>0.4</v>
      </c>
      <c r="Q10" s="11">
        <v>0.4</v>
      </c>
      <c r="R10" s="11">
        <v>0.4</v>
      </c>
      <c r="S10" s="11">
        <v>0.4</v>
      </c>
      <c r="T10" s="11"/>
      <c r="U10" s="11"/>
      <c r="V10" s="11"/>
      <c r="W10" s="11"/>
      <c r="X10" s="13">
        <f>SUM(O10:W10)</f>
        <v>2</v>
      </c>
    </row>
    <row r="11" spans="1:24" ht="15" customHeight="1" x14ac:dyDescent="0.3">
      <c r="B11" s="7">
        <v>4.1666666666666699E-2</v>
      </c>
      <c r="C11" s="7">
        <v>8.3333333333333297E-3</v>
      </c>
      <c r="D11" s="8">
        <v>22.35</v>
      </c>
      <c r="E11" s="8">
        <v>11.29</v>
      </c>
      <c r="F11" s="8" t="s">
        <v>26</v>
      </c>
      <c r="G11" s="15">
        <v>12</v>
      </c>
      <c r="H11" s="6" t="s">
        <v>21</v>
      </c>
      <c r="I11" s="5">
        <v>16</v>
      </c>
      <c r="J11" s="5">
        <v>2.1</v>
      </c>
      <c r="K11" s="5"/>
      <c r="L11" s="5">
        <f>B11*J11/C11</f>
        <v>10.500000000000014</v>
      </c>
      <c r="M11" s="5">
        <f>D11*J11-E11</f>
        <v>35.645000000000003</v>
      </c>
      <c r="N11" s="10">
        <f>M11/3.5</f>
        <v>10.184285714285716</v>
      </c>
      <c r="O11" s="14">
        <v>0.4</v>
      </c>
      <c r="P11" s="11">
        <v>0.4</v>
      </c>
      <c r="Q11" s="11">
        <v>0.4</v>
      </c>
      <c r="R11" s="11">
        <v>0.4</v>
      </c>
      <c r="S11" s="11">
        <v>0.4</v>
      </c>
      <c r="T11" s="11"/>
      <c r="U11" s="11"/>
      <c r="V11" s="11"/>
      <c r="W11" s="11"/>
      <c r="X11" s="13">
        <f>SUM(O11:W11)</f>
        <v>2</v>
      </c>
    </row>
    <row r="12" spans="1:24" ht="15" customHeight="1" x14ac:dyDescent="0.3">
      <c r="A12" s="2" t="s">
        <v>1</v>
      </c>
      <c r="B12" s="1">
        <v>4.1666666666666699E-2</v>
      </c>
      <c r="C12" s="1">
        <v>8.3333333333333297E-3</v>
      </c>
      <c r="D12" s="4">
        <v>22.35</v>
      </c>
      <c r="E12" s="4">
        <v>11.29</v>
      </c>
      <c r="F12" s="4" t="s">
        <v>26</v>
      </c>
      <c r="G12" s="16">
        <v>4</v>
      </c>
      <c r="H12" s="6" t="s">
        <v>8</v>
      </c>
      <c r="I12" s="5">
        <v>5</v>
      </c>
      <c r="J12" s="5">
        <v>2</v>
      </c>
      <c r="K12" s="5"/>
      <c r="L12" s="5">
        <f>B12*J12/C12</f>
        <v>10.000000000000012</v>
      </c>
      <c r="M12" s="5">
        <f>D12*J12-E12</f>
        <v>33.410000000000004</v>
      </c>
      <c r="N12" s="10">
        <f>M12/3.5</f>
        <v>9.5457142857142863</v>
      </c>
      <c r="O12" s="14">
        <v>0.4</v>
      </c>
      <c r="P12" s="11">
        <v>0.4</v>
      </c>
      <c r="Q12" s="11">
        <v>0.4</v>
      </c>
      <c r="R12" s="11"/>
      <c r="S12" s="11"/>
      <c r="T12" s="11"/>
      <c r="U12" s="11"/>
      <c r="V12" s="11"/>
      <c r="W12" s="11"/>
      <c r="X12" s="13">
        <f>SUM(O12:W12)</f>
        <v>1.2000000000000002</v>
      </c>
    </row>
    <row r="13" spans="1:24" ht="15" customHeight="1" x14ac:dyDescent="0.3">
      <c r="A13" s="2" t="s">
        <v>2</v>
      </c>
      <c r="B13" s="7">
        <v>4.1666666666666699E-2</v>
      </c>
      <c r="C13" s="7">
        <v>8.3333333333333297E-3</v>
      </c>
      <c r="D13" s="8">
        <v>22.35</v>
      </c>
      <c r="E13" s="8">
        <v>11.29</v>
      </c>
      <c r="F13" s="8" t="s">
        <v>26</v>
      </c>
      <c r="G13" s="16">
        <v>5</v>
      </c>
      <c r="H13" s="6" t="s">
        <v>9</v>
      </c>
      <c r="I13" s="5">
        <v>6</v>
      </c>
      <c r="J13" s="5">
        <v>2</v>
      </c>
      <c r="K13" s="5"/>
      <c r="L13" s="5">
        <f>B13*J13/C13</f>
        <v>10.000000000000012</v>
      </c>
      <c r="M13" s="5">
        <f>D13*J13-E13</f>
        <v>33.410000000000004</v>
      </c>
      <c r="N13" s="10">
        <f>M13/3.5</f>
        <v>9.5457142857142863</v>
      </c>
      <c r="O13" s="14">
        <v>0.4</v>
      </c>
      <c r="P13" s="11">
        <v>0.4</v>
      </c>
      <c r="Q13" s="11">
        <v>0.4</v>
      </c>
      <c r="R13" s="11"/>
      <c r="S13" s="11"/>
      <c r="T13" s="11"/>
      <c r="U13" s="11"/>
      <c r="V13" s="11"/>
      <c r="W13" s="11"/>
      <c r="X13" s="13">
        <f>SUM(O13:W13)</f>
        <v>1.2000000000000002</v>
      </c>
    </row>
    <row r="14" spans="1:24" ht="15" customHeight="1" x14ac:dyDescent="0.3">
      <c r="B14" s="7">
        <v>4.1666666666666699E-2</v>
      </c>
      <c r="C14" s="7">
        <v>8.3333333333333297E-3</v>
      </c>
      <c r="D14" s="8">
        <v>22.35</v>
      </c>
      <c r="E14" s="8">
        <v>11.29</v>
      </c>
      <c r="F14" s="8" t="s">
        <v>26</v>
      </c>
      <c r="G14" s="16">
        <v>10</v>
      </c>
      <c r="H14" s="6" t="s">
        <v>19</v>
      </c>
      <c r="I14" s="5">
        <v>14</v>
      </c>
      <c r="J14" s="5">
        <v>2</v>
      </c>
      <c r="K14" s="5"/>
      <c r="L14" s="5">
        <f>B14*J14/C14</f>
        <v>10.000000000000012</v>
      </c>
      <c r="M14" s="5">
        <f>D14*J14-E14</f>
        <v>33.410000000000004</v>
      </c>
      <c r="N14" s="10">
        <f>M14/3.5</f>
        <v>9.5457142857142863</v>
      </c>
      <c r="O14" s="14">
        <v>0.4</v>
      </c>
      <c r="P14" s="11">
        <v>0.4</v>
      </c>
      <c r="Q14" s="11">
        <v>0.4</v>
      </c>
      <c r="R14" s="11">
        <v>0.4</v>
      </c>
      <c r="S14" s="11">
        <v>0.4</v>
      </c>
      <c r="T14" s="11"/>
      <c r="U14" s="11"/>
      <c r="V14" s="11"/>
      <c r="W14" s="11"/>
      <c r="X14" s="13">
        <f>SUM(O14:W14)</f>
        <v>2</v>
      </c>
    </row>
    <row r="15" spans="1:24" ht="15" customHeight="1" x14ac:dyDescent="0.3">
      <c r="B15" s="7">
        <v>4.1666666666666699E-2</v>
      </c>
      <c r="C15" s="7">
        <v>8.3333333333333297E-3</v>
      </c>
      <c r="D15" s="8">
        <v>22.35</v>
      </c>
      <c r="E15" s="8">
        <v>11.29</v>
      </c>
      <c r="F15" s="8" t="s">
        <v>26</v>
      </c>
      <c r="G15" s="16">
        <v>16</v>
      </c>
      <c r="H15" s="5" t="s">
        <v>28</v>
      </c>
      <c r="I15" s="5">
        <v>20</v>
      </c>
      <c r="J15" s="5">
        <v>2</v>
      </c>
      <c r="K15" s="5"/>
      <c r="L15" s="5">
        <f>B15*J15/C15</f>
        <v>10.000000000000012</v>
      </c>
      <c r="M15" s="5">
        <f>D15*J15-E15</f>
        <v>33.410000000000004</v>
      </c>
      <c r="N15" s="10">
        <f>M15/3.5</f>
        <v>9.5457142857142863</v>
      </c>
      <c r="O15" s="14">
        <v>0.4</v>
      </c>
      <c r="P15" s="11">
        <v>0.4</v>
      </c>
      <c r="Q15" s="11">
        <v>0.4</v>
      </c>
      <c r="R15" s="11">
        <v>0.4</v>
      </c>
      <c r="S15" s="11">
        <v>0.4</v>
      </c>
      <c r="T15" s="11"/>
      <c r="U15" s="11"/>
      <c r="V15" s="11"/>
      <c r="W15" s="11"/>
      <c r="X15" s="13">
        <f>SUM(O15:W15)</f>
        <v>2</v>
      </c>
    </row>
    <row r="16" spans="1:24" ht="15" customHeight="1" x14ac:dyDescent="0.3">
      <c r="B16" s="1">
        <v>4.1666666666666699E-2</v>
      </c>
      <c r="C16" s="1">
        <v>8.3333333333333297E-3</v>
      </c>
      <c r="D16" s="4">
        <v>22.35</v>
      </c>
      <c r="E16" s="4">
        <v>11.29</v>
      </c>
      <c r="F16" s="4" t="s">
        <v>26</v>
      </c>
      <c r="G16" s="16">
        <v>17</v>
      </c>
      <c r="H16" s="5" t="s">
        <v>29</v>
      </c>
      <c r="I16" s="5">
        <v>21</v>
      </c>
      <c r="J16" s="5">
        <v>2</v>
      </c>
      <c r="K16" s="5"/>
      <c r="L16" s="5">
        <f>B16*J16/C16</f>
        <v>10.000000000000012</v>
      </c>
      <c r="M16" s="5">
        <f>D16*J16-E16</f>
        <v>33.410000000000004</v>
      </c>
      <c r="N16" s="10">
        <f>M16/3.5</f>
        <v>9.5457142857142863</v>
      </c>
      <c r="O16" s="14">
        <v>0.4</v>
      </c>
      <c r="P16" s="11">
        <v>0.4</v>
      </c>
      <c r="Q16" s="11">
        <v>0.4</v>
      </c>
      <c r="R16" s="11">
        <v>0.4</v>
      </c>
      <c r="S16" s="11">
        <v>0.4</v>
      </c>
      <c r="T16" s="11"/>
      <c r="U16" s="11"/>
      <c r="V16" s="11"/>
      <c r="W16" s="11"/>
      <c r="X16" s="13">
        <f>SUM(O16:W16)</f>
        <v>2</v>
      </c>
    </row>
    <row r="17" spans="2:24" ht="15" customHeight="1" x14ac:dyDescent="0.3">
      <c r="B17" s="1">
        <v>4.1666666666666699E-2</v>
      </c>
      <c r="C17" s="1">
        <v>8.3333333333333297E-3</v>
      </c>
      <c r="D17" s="4">
        <v>22.35</v>
      </c>
      <c r="E17" s="4">
        <v>11.29</v>
      </c>
      <c r="F17" s="4" t="s">
        <v>27</v>
      </c>
      <c r="G17" s="16">
        <v>7</v>
      </c>
      <c r="H17" s="5" t="s">
        <v>12</v>
      </c>
      <c r="I17" s="5">
        <v>11</v>
      </c>
      <c r="J17" s="5">
        <v>1.93</v>
      </c>
      <c r="K17" s="5"/>
      <c r="L17" s="5">
        <f>B17*J17/C17</f>
        <v>9.6500000000000128</v>
      </c>
      <c r="M17" s="5">
        <f>D17*J17-E17</f>
        <v>31.845500000000001</v>
      </c>
      <c r="N17" s="10">
        <f>M17/3.5</f>
        <v>9.0987142857142853</v>
      </c>
      <c r="O17" s="14"/>
      <c r="P17" s="11"/>
      <c r="Q17" s="11"/>
      <c r="R17" s="11"/>
      <c r="S17" s="11"/>
      <c r="T17" s="11"/>
      <c r="U17" s="11"/>
      <c r="V17" s="11"/>
      <c r="W17" s="11"/>
      <c r="X17" s="13">
        <f>SUM(O17:W17)</f>
        <v>0</v>
      </c>
    </row>
    <row r="18" spans="2:24" ht="15" customHeight="1" x14ac:dyDescent="0.3">
      <c r="B18" s="1">
        <v>4.1666666666666699E-2</v>
      </c>
      <c r="C18" s="1">
        <v>8.3333333333333297E-3</v>
      </c>
      <c r="D18" s="4">
        <v>22.35</v>
      </c>
      <c r="E18" s="4">
        <v>11.29</v>
      </c>
      <c r="F18" s="4" t="s">
        <v>26</v>
      </c>
      <c r="G18" s="15">
        <v>15</v>
      </c>
      <c r="H18" s="5" t="s">
        <v>25</v>
      </c>
      <c r="I18" s="5">
        <v>19</v>
      </c>
      <c r="J18" s="5">
        <v>1.6</v>
      </c>
      <c r="K18" s="5"/>
      <c r="L18" s="5">
        <f>B18*J18/C18</f>
        <v>8.0000000000000107</v>
      </c>
      <c r="M18" s="5">
        <f>D18*J18-E18</f>
        <v>24.470000000000006</v>
      </c>
      <c r="N18" s="10">
        <f>M18/3.5</f>
        <v>6.9914285714285729</v>
      </c>
      <c r="O18" s="14">
        <v>0.4</v>
      </c>
      <c r="P18" s="11">
        <v>0.4</v>
      </c>
      <c r="Q18" s="11"/>
      <c r="R18" s="11"/>
      <c r="S18" s="11"/>
      <c r="T18" s="11"/>
      <c r="U18" s="11"/>
      <c r="V18" s="11"/>
      <c r="W18" s="11"/>
      <c r="X18" s="13">
        <f>SUM(O18:W18)</f>
        <v>0.8</v>
      </c>
    </row>
  </sheetData>
  <autoFilter ref="A1:X18" xr:uid="{9CE3A065-F91E-45E4-AB02-94BF943DFBDA}">
    <sortState xmlns:xlrd2="http://schemas.microsoft.com/office/spreadsheetml/2017/richdata2" ref="A2:X18">
      <sortCondition descending="1" ref="N1:N18"/>
    </sortState>
  </autoFilter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PRANGERE</dc:creator>
  <cp:lastModifiedBy>JAMES PRANGERE</cp:lastModifiedBy>
  <dcterms:created xsi:type="dcterms:W3CDTF">2025-09-10T15:44:09Z</dcterms:created>
  <dcterms:modified xsi:type="dcterms:W3CDTF">2025-09-28T11:50:14Z</dcterms:modified>
</cp:coreProperties>
</file>